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Presupuestaria\"/>
    </mc:Choice>
  </mc:AlternateContent>
  <xr:revisionPtr revIDLastSave="0" documentId="13_ncr:1_{1A0F11CD-D204-453E-9C45-E5F0741C85A8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<sst xmlns="http://schemas.openxmlformats.org/spreadsheetml/2006/main" count="88" uniqueCount="88">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</sst>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193730</xdr:colOff>
      <xdr:row>1</xdr:row>
      <xdr:rowOff>88792</xdr:rowOff>
    </xdr:from>
    <xdr:to>
      <xdr:col>1</xdr:col>
      <xdr:colOff>1428752</xdr:colOff>
      <xdr:row>4</xdr:row>
      <xdr:rowOff>109963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0839D-E47E-9B0A-395E-6DA7B7AB9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539" y="282521"/>
          <a:ext cx="1235022" cy="521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49" zoomScale="91" zoomScaleNormal="91" workbookViewId="0">
      <selection activeCell="F74" sqref="F74:G75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2211508537.5900002</v>
      </c>
      <c r="D9" s="16">
        <f>SUM(D10:D16)</f>
        <v>192406003.69999999</v>
      </c>
      <c r="E9" s="16">
        <f t="shared" ref="E9:E26" si="0">C9+D9</f>
        <v>2403914541.29</v>
      </c>
      <c r="F9" s="16">
        <f>SUM(F10:F16)</f>
        <v>2403914541.29</v>
      </c>
      <c r="G9" s="16">
        <f>SUM(G10:G16)</f>
        <v>2373462364.1500001</v>
      </c>
      <c r="H9" s="16">
        <f t="shared" ref="H9:H40" si="1">E9-F9</f>
        <v>0</v>
      </c>
    </row>
    <row r="10" spans="2:9" ht="12" customHeight="1" x14ac:dyDescent="0.2">
      <c r="B10" s="11" t="s">
        <v>15</v>
      </c>
      <c r="C10" s="12">
        <v>613704383.63999999</v>
      </c>
      <c r="D10" s="13">
        <v>-15051548.809999995</v>
      </c>
      <c r="E10" s="18">
        <f t="shared" si="0"/>
        <v>598652834.83000004</v>
      </c>
      <c r="F10" s="12">
        <v>598652834.83000004</v>
      </c>
      <c r="G10" s="12">
        <v>591251429.88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82525258.560000002</v>
      </c>
      <c r="D11" s="13">
        <v>6971420.620000001</v>
      </c>
      <c r="E11" s="18">
        <f t="shared" si="0"/>
        <v>89496679.180000007</v>
      </c>
      <c r="F11" s="12">
        <v>89496679.180000007</v>
      </c>
      <c r="G11" s="12">
        <v>89496679.180000007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537411593.35000002</v>
      </c>
      <c r="D12" s="13">
        <v>68358668.299999982</v>
      </c>
      <c r="E12" s="18">
        <f t="shared" si="0"/>
        <v>605770261.64999998</v>
      </c>
      <c r="F12" s="12">
        <v>605770261.64999998</v>
      </c>
      <c r="G12" s="12">
        <v>599783637.86000001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119563725.69</v>
      </c>
      <c r="D13" s="13">
        <v>22755524.009999998</v>
      </c>
      <c r="E13" s="18">
        <f>C13+D13</f>
        <v>142319249.69999999</v>
      </c>
      <c r="F13" s="12">
        <v>142319249.69999999</v>
      </c>
      <c r="G13" s="12">
        <v>139944692.97999999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624853046.52999997</v>
      </c>
      <c r="D14" s="13">
        <v>56855220.110000014</v>
      </c>
      <c r="E14" s="18">
        <f t="shared" si="0"/>
        <v>681708266.63999999</v>
      </c>
      <c r="F14" s="12">
        <v>681708266.63999999</v>
      </c>
      <c r="G14" s="12">
        <v>669673466.55999994</v>
      </c>
      <c r="H14" s="20">
        <f t="shared" si="1"/>
        <v>0</v>
      </c>
    </row>
    <row r="15" spans="2:9" ht="12" customHeight="1" x14ac:dyDescent="0.2">
      <c r="B15" s="11" t="s">
        <v>20</v>
      </c>
      <c r="C15" s="12">
        <v>3735180.6</v>
      </c>
      <c r="D15" s="13">
        <v>-3007138.66</v>
      </c>
      <c r="E15" s="18">
        <f t="shared" si="0"/>
        <v>728041.94</v>
      </c>
      <c r="F15" s="12">
        <v>728041.94</v>
      </c>
      <c r="G15" s="12">
        <v>728041.94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229715349.22</v>
      </c>
      <c r="D16" s="13">
        <v>55523858.13000001</v>
      </c>
      <c r="E16" s="18">
        <f t="shared" si="0"/>
        <v>285239207.35000002</v>
      </c>
      <c r="F16" s="12">
        <v>285239207.35000002</v>
      </c>
      <c r="G16" s="12">
        <v>282584415.75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435823248.25999999</v>
      </c>
      <c r="D17" s="16">
        <f>SUM(D18:D26)</f>
        <v>2029520.4100000132</v>
      </c>
      <c r="E17" s="16">
        <f t="shared" si="0"/>
        <v>437852768.67000002</v>
      </c>
      <c r="F17" s="16">
        <f>SUM(F18:F26)</f>
        <v>437852768.66999996</v>
      </c>
      <c r="G17" s="16">
        <f>SUM(G18:G26)</f>
        <v>361179259.57000005</v>
      </c>
      <c r="H17" s="16">
        <f t="shared" si="1"/>
        <v>0</v>
      </c>
    </row>
    <row r="18" spans="2:8" ht="24" x14ac:dyDescent="0.2">
      <c r="B18" s="9" t="s">
        <v>23</v>
      </c>
      <c r="C18" s="12">
        <v>26059174.989999998</v>
      </c>
      <c r="D18" s="13">
        <v>-4279633.299999997</v>
      </c>
      <c r="E18" s="18">
        <f t="shared" si="0"/>
        <v>21779541.690000001</v>
      </c>
      <c r="F18" s="12">
        <v>21779541.690000001</v>
      </c>
      <c r="G18" s="12">
        <v>15935193.73</v>
      </c>
      <c r="H18" s="20">
        <f t="shared" si="1"/>
        <v>0</v>
      </c>
    </row>
    <row r="19" spans="2:8" ht="12" customHeight="1" x14ac:dyDescent="0.2">
      <c r="B19" s="9" t="s">
        <v>24</v>
      </c>
      <c r="C19" s="12">
        <v>41740911.409999996</v>
      </c>
      <c r="D19" s="13">
        <v>-50635.269999995828</v>
      </c>
      <c r="E19" s="18">
        <f t="shared" si="0"/>
        <v>41690276.140000001</v>
      </c>
      <c r="F19" s="12">
        <v>41690276.140000001</v>
      </c>
      <c r="G19" s="12">
        <v>35435356.950000003</v>
      </c>
      <c r="H19" s="20">
        <f t="shared" si="1"/>
        <v>0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34661305.979999997</v>
      </c>
      <c r="D21" s="13">
        <v>480247.07000000775</v>
      </c>
      <c r="E21" s="18">
        <f t="shared" si="0"/>
        <v>35141553.050000004</v>
      </c>
      <c r="F21" s="12">
        <v>35141553.049999997</v>
      </c>
      <c r="G21" s="12">
        <v>28134007.460000001</v>
      </c>
      <c r="H21" s="20">
        <f t="shared" si="1"/>
        <v>0</v>
      </c>
    </row>
    <row r="22" spans="2:8" ht="12" customHeight="1" x14ac:dyDescent="0.2">
      <c r="B22" s="9" t="s">
        <v>27</v>
      </c>
      <c r="C22" s="12">
        <v>3088475</v>
      </c>
      <c r="D22" s="13">
        <v>2310894.17</v>
      </c>
      <c r="E22" s="18">
        <f t="shared" si="0"/>
        <v>5399369.1699999999</v>
      </c>
      <c r="F22" s="12">
        <v>5399369.1699999999</v>
      </c>
      <c r="G22" s="12">
        <v>4242221.12</v>
      </c>
      <c r="H22" s="20">
        <f t="shared" si="1"/>
        <v>0</v>
      </c>
    </row>
    <row r="23" spans="2:8" ht="12" customHeight="1" x14ac:dyDescent="0.2">
      <c r="B23" s="9" t="s">
        <v>28</v>
      </c>
      <c r="C23" s="12">
        <v>239274289.75999999</v>
      </c>
      <c r="D23" s="13">
        <v>163628.53000000119</v>
      </c>
      <c r="E23" s="18">
        <f t="shared" si="0"/>
        <v>239437918.28999999</v>
      </c>
      <c r="F23" s="12">
        <v>239437918.28999999</v>
      </c>
      <c r="G23" s="12">
        <v>232573706.25</v>
      </c>
      <c r="H23" s="20">
        <f t="shared" si="1"/>
        <v>0</v>
      </c>
    </row>
    <row r="24" spans="2:8" ht="12" customHeight="1" x14ac:dyDescent="0.2">
      <c r="B24" s="9" t="s">
        <v>29</v>
      </c>
      <c r="C24" s="12">
        <v>59567276.479999997</v>
      </c>
      <c r="D24" s="13">
        <v>-6654992.799999997</v>
      </c>
      <c r="E24" s="18">
        <f t="shared" si="0"/>
        <v>52912283.68</v>
      </c>
      <c r="F24" s="12">
        <v>52912283.68</v>
      </c>
      <c r="G24" s="12">
        <v>7296062.4699999997</v>
      </c>
      <c r="H24" s="20">
        <f t="shared" si="1"/>
        <v>0</v>
      </c>
    </row>
    <row r="25" spans="2:8" ht="12" customHeight="1" x14ac:dyDescent="0.2">
      <c r="B25" s="9" t="s">
        <v>30</v>
      </c>
      <c r="C25" s="12">
        <v>7662270</v>
      </c>
      <c r="D25" s="13">
        <v>5132600.7699999996</v>
      </c>
      <c r="E25" s="18">
        <f t="shared" si="0"/>
        <v>12794870.77</v>
      </c>
      <c r="F25" s="12">
        <v>12794870.77</v>
      </c>
      <c r="G25" s="12">
        <v>12629629.93</v>
      </c>
      <c r="H25" s="20">
        <f t="shared" si="1"/>
        <v>0</v>
      </c>
    </row>
    <row r="26" spans="2:8" ht="12" customHeight="1" x14ac:dyDescent="0.2">
      <c r="B26" s="9" t="s">
        <v>31</v>
      </c>
      <c r="C26" s="12">
        <v>23769544.640000001</v>
      </c>
      <c r="D26" s="13">
        <v>4927411.2399999946</v>
      </c>
      <c r="E26" s="18">
        <f t="shared" si="0"/>
        <v>28696955.879999995</v>
      </c>
      <c r="F26" s="12">
        <v>28696955.879999999</v>
      </c>
      <c r="G26" s="12">
        <v>24933081.66</v>
      </c>
      <c r="H26" s="20">
        <f t="shared" si="1"/>
        <v>0</v>
      </c>
    </row>
    <row r="27" spans="2:8" ht="20.100000000000001" customHeight="1" x14ac:dyDescent="0.2">
      <c r="B27" s="6" t="s">
        <v>32</v>
      </c>
      <c r="C27" s="16">
        <f>SUM(C28:C36)</f>
        <v>1626264486.23</v>
      </c>
      <c r="D27" s="16">
        <f>SUM(D28:D36)</f>
        <v>47419149.130000114</v>
      </c>
      <c r="E27" s="16">
        <f>D27+C27</f>
        <v>1673683635.3600001</v>
      </c>
      <c r="F27" s="16">
        <f>SUM(F28:F36)</f>
        <v>1673683635.3599999</v>
      </c>
      <c r="G27" s="16">
        <f>SUM(G28:G36)</f>
        <v>1502785334.2</v>
      </c>
      <c r="H27" s="16">
        <f t="shared" si="1"/>
        <v>0</v>
      </c>
    </row>
    <row r="28" spans="2:8" x14ac:dyDescent="0.2">
      <c r="B28" s="9" t="s">
        <v>33</v>
      </c>
      <c r="C28" s="12">
        <v>231731160</v>
      </c>
      <c r="D28" s="13">
        <v>-9496596.2899999917</v>
      </c>
      <c r="E28" s="18">
        <f t="shared" ref="E28:E36" si="2">C28+D28</f>
        <v>222234563.71000001</v>
      </c>
      <c r="F28" s="12">
        <v>222234563.71000001</v>
      </c>
      <c r="G28" s="12">
        <v>219354733.62</v>
      </c>
      <c r="H28" s="20">
        <f t="shared" si="1"/>
        <v>0</v>
      </c>
    </row>
    <row r="29" spans="2:8" x14ac:dyDescent="0.2">
      <c r="B29" s="9" t="s">
        <v>34</v>
      </c>
      <c r="C29" s="12">
        <v>399474161.24000001</v>
      </c>
      <c r="D29" s="13">
        <v>-58658926.23999998</v>
      </c>
      <c r="E29" s="18">
        <f t="shared" si="2"/>
        <v>340815235</v>
      </c>
      <c r="F29" s="12">
        <v>340815235</v>
      </c>
      <c r="G29" s="12">
        <v>311328361.47000003</v>
      </c>
      <c r="H29" s="20">
        <f t="shared" si="1"/>
        <v>0</v>
      </c>
    </row>
    <row r="30" spans="2:8" ht="12" customHeight="1" x14ac:dyDescent="0.2">
      <c r="B30" s="9" t="s">
        <v>35</v>
      </c>
      <c r="C30" s="12">
        <v>103105867.13</v>
      </c>
      <c r="D30" s="13">
        <v>-15275599.599999994</v>
      </c>
      <c r="E30" s="18">
        <f t="shared" si="2"/>
        <v>87830267.530000001</v>
      </c>
      <c r="F30" s="12">
        <v>87830267.530000001</v>
      </c>
      <c r="G30" s="12">
        <v>77099491.75</v>
      </c>
      <c r="H30" s="20">
        <f t="shared" si="1"/>
        <v>0</v>
      </c>
    </row>
    <row r="31" spans="2:8" x14ac:dyDescent="0.2">
      <c r="B31" s="9" t="s">
        <v>36</v>
      </c>
      <c r="C31" s="12">
        <v>63704891.020000003</v>
      </c>
      <c r="D31" s="13">
        <v>22392769.61999999</v>
      </c>
      <c r="E31" s="18">
        <f t="shared" si="2"/>
        <v>86097660.639999986</v>
      </c>
      <c r="F31" s="12">
        <v>86097660.640000001</v>
      </c>
      <c r="G31" s="12">
        <v>85605323.180000007</v>
      </c>
      <c r="H31" s="20">
        <f t="shared" si="1"/>
        <v>0</v>
      </c>
    </row>
    <row r="32" spans="2:8" ht="24" x14ac:dyDescent="0.2">
      <c r="B32" s="9" t="s">
        <v>37</v>
      </c>
      <c r="C32" s="12">
        <v>676537303.20000005</v>
      </c>
      <c r="D32" s="13">
        <v>9848302.6300001144</v>
      </c>
      <c r="E32" s="18">
        <f t="shared" si="2"/>
        <v>686385605.83000016</v>
      </c>
      <c r="F32" s="12">
        <v>686385605.82999992</v>
      </c>
      <c r="G32" s="12">
        <v>587714854.77999997</v>
      </c>
      <c r="H32" s="20">
        <f t="shared" si="1"/>
        <v>0</v>
      </c>
    </row>
    <row r="33" spans="2:8" x14ac:dyDescent="0.2">
      <c r="B33" s="9" t="s">
        <v>38</v>
      </c>
      <c r="C33" s="12">
        <v>101854037.83</v>
      </c>
      <c r="D33" s="13">
        <v>26050641.519999996</v>
      </c>
      <c r="E33" s="18">
        <f t="shared" si="2"/>
        <v>127904679.34999999</v>
      </c>
      <c r="F33" s="12">
        <v>127904679.34999999</v>
      </c>
      <c r="G33" s="12">
        <v>117058480.94</v>
      </c>
      <c r="H33" s="20">
        <f t="shared" si="1"/>
        <v>0</v>
      </c>
    </row>
    <row r="34" spans="2:8" x14ac:dyDescent="0.2">
      <c r="B34" s="9" t="s">
        <v>39</v>
      </c>
      <c r="C34" s="12">
        <v>6167451.7599999998</v>
      </c>
      <c r="D34" s="13">
        <v>2215523.4499999993</v>
      </c>
      <c r="E34" s="18">
        <f t="shared" si="2"/>
        <v>8382975.209999999</v>
      </c>
      <c r="F34" s="12">
        <v>8382975.21</v>
      </c>
      <c r="G34" s="12">
        <v>7691411.8200000003</v>
      </c>
      <c r="H34" s="20">
        <f t="shared" si="1"/>
        <v>0</v>
      </c>
    </row>
    <row r="35" spans="2:8" x14ac:dyDescent="0.2">
      <c r="B35" s="9" t="s">
        <v>40</v>
      </c>
      <c r="C35" s="12">
        <v>40662114.049999997</v>
      </c>
      <c r="D35" s="13">
        <v>7637816.2600000054</v>
      </c>
      <c r="E35" s="18">
        <f t="shared" si="2"/>
        <v>48299930.310000002</v>
      </c>
      <c r="F35" s="12">
        <v>48299930.310000002</v>
      </c>
      <c r="G35" s="12">
        <v>31663912.449999999</v>
      </c>
      <c r="H35" s="20">
        <f t="shared" si="1"/>
        <v>0</v>
      </c>
    </row>
    <row r="36" spans="2:8" x14ac:dyDescent="0.2">
      <c r="B36" s="9" t="s">
        <v>41</v>
      </c>
      <c r="C36" s="12">
        <v>3027500</v>
      </c>
      <c r="D36" s="13">
        <v>62705217.779999971</v>
      </c>
      <c r="E36" s="18">
        <f t="shared" si="2"/>
        <v>65732717.779999971</v>
      </c>
      <c r="F36" s="12">
        <v>65732717.780000001</v>
      </c>
      <c r="G36" s="12">
        <v>65268764.189999998</v>
      </c>
      <c r="H36" s="20">
        <f t="shared" si="1"/>
        <v>0</v>
      </c>
    </row>
    <row r="37" spans="2:8" ht="20.100000000000001" customHeight="1" x14ac:dyDescent="0.2">
      <c r="B37" s="7" t="s">
        <v>42</v>
      </c>
      <c r="C37" s="16">
        <f>SUM(C38:C46)</f>
        <v>1308289888.3700001</v>
      </c>
      <c r="D37" s="16">
        <f>SUM(D38:D46)</f>
        <v>249934160.59</v>
      </c>
      <c r="E37" s="16">
        <f>C37+D37</f>
        <v>1558224048.96</v>
      </c>
      <c r="F37" s="16">
        <f>SUM(F38:F46)</f>
        <v>1558133027.7</v>
      </c>
      <c r="G37" s="16">
        <f>SUM(G38:G46)</f>
        <v>1518743227.3800001</v>
      </c>
      <c r="H37" s="16">
        <f t="shared" si="1"/>
        <v>91021.259999990463</v>
      </c>
    </row>
    <row r="38" spans="2:8" ht="12" customHeight="1" x14ac:dyDescent="0.2">
      <c r="B38" s="9" t="s">
        <v>43</v>
      </c>
      <c r="C38" s="12">
        <v>860343376.20000005</v>
      </c>
      <c r="D38" s="13">
        <v>178343331.19</v>
      </c>
      <c r="E38" s="18">
        <f t="shared" ref="E38:E80" si="3">C38+D38</f>
        <v>1038686707.3900001</v>
      </c>
      <c r="F38" s="12">
        <v>1038686707.39</v>
      </c>
      <c r="G38" s="12">
        <v>1027743701.73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273647737.19</v>
      </c>
      <c r="D41" s="13">
        <v>30118033.189999998</v>
      </c>
      <c r="E41" s="18">
        <f t="shared" si="3"/>
        <v>303765770.38</v>
      </c>
      <c r="F41" s="12">
        <v>303674749.12</v>
      </c>
      <c r="G41" s="12">
        <v>288283908.19</v>
      </c>
      <c r="H41" s="20">
        <f t="shared" ref="H41:H72" si="4">E41-F41</f>
        <v>91021.259999990463</v>
      </c>
    </row>
    <row r="42" spans="2:8" ht="12" customHeight="1" x14ac:dyDescent="0.2">
      <c r="B42" s="9" t="s">
        <v>47</v>
      </c>
      <c r="C42" s="12">
        <v>17477156</v>
      </c>
      <c r="D42" s="13">
        <v>-3619956.7800000012</v>
      </c>
      <c r="E42" s="18">
        <f t="shared" si="3"/>
        <v>13857199.219999999</v>
      </c>
      <c r="F42" s="12">
        <v>13857199.220000001</v>
      </c>
      <c r="G42" s="12">
        <v>13857199.220000001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84664803.370000005</v>
      </c>
      <c r="D43" s="13">
        <v>-7606765.9499999881</v>
      </c>
      <c r="E43" s="18">
        <f t="shared" si="3"/>
        <v>77058037.420000017</v>
      </c>
      <c r="F43" s="12">
        <v>77058037.420000002</v>
      </c>
      <c r="G43" s="12">
        <v>64002083.689999998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72156815.609999999</v>
      </c>
      <c r="D44" s="13">
        <v>52699518.939999998</v>
      </c>
      <c r="E44" s="18">
        <f t="shared" si="3"/>
        <v>124856334.55</v>
      </c>
      <c r="F44" s="12">
        <v>124856334.55</v>
      </c>
      <c r="G44" s="12">
        <v>124856334.55</v>
      </c>
      <c r="H44" s="20">
        <f t="shared" si="4"/>
        <v>0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71047290.810000002</v>
      </c>
      <c r="D47" s="16">
        <f>SUM(D48:D56)</f>
        <v>47309542.480000012</v>
      </c>
      <c r="E47" s="16">
        <f t="shared" si="3"/>
        <v>118356833.29000002</v>
      </c>
      <c r="F47" s="16">
        <f>SUM(F48:F56)</f>
        <v>117693865.28999999</v>
      </c>
      <c r="G47" s="16">
        <f>SUM(G48:G56)</f>
        <v>111055272.48999998</v>
      </c>
      <c r="H47" s="16">
        <f t="shared" si="4"/>
        <v>662968.0000000298</v>
      </c>
    </row>
    <row r="48" spans="2:8" x14ac:dyDescent="0.2">
      <c r="B48" s="9" t="s">
        <v>53</v>
      </c>
      <c r="C48" s="12">
        <v>38995046</v>
      </c>
      <c r="D48" s="13">
        <v>-4904363.7800000012</v>
      </c>
      <c r="E48" s="18">
        <f t="shared" si="3"/>
        <v>34090682.219999999</v>
      </c>
      <c r="F48" s="12">
        <v>34090682.219999999</v>
      </c>
      <c r="G48" s="12">
        <v>33196987.460000001</v>
      </c>
      <c r="H48" s="20">
        <f t="shared" si="4"/>
        <v>0</v>
      </c>
    </row>
    <row r="49" spans="2:8" x14ac:dyDescent="0.2">
      <c r="B49" s="9" t="s">
        <v>54</v>
      </c>
      <c r="C49" s="12">
        <v>690868.64</v>
      </c>
      <c r="D49" s="13">
        <v>6289481.2599999998</v>
      </c>
      <c r="E49" s="18">
        <f t="shared" si="3"/>
        <v>6980349.8999999994</v>
      </c>
      <c r="F49" s="12">
        <v>6980349.8999999994</v>
      </c>
      <c r="G49" s="12">
        <v>6954876.2999999998</v>
      </c>
      <c r="H49" s="20">
        <f t="shared" si="4"/>
        <v>0</v>
      </c>
    </row>
    <row r="50" spans="2:8" x14ac:dyDescent="0.2">
      <c r="B50" s="9" t="s">
        <v>55</v>
      </c>
      <c r="C50" s="12">
        <v>0</v>
      </c>
      <c r="D50" s="13">
        <v>470981.07999999984</v>
      </c>
      <c r="E50" s="18">
        <f t="shared" si="3"/>
        <v>470981.07999999984</v>
      </c>
      <c r="F50" s="12">
        <v>470981.07999999996</v>
      </c>
      <c r="G50" s="12">
        <v>428758.61</v>
      </c>
      <c r="H50" s="20">
        <f t="shared" si="4"/>
        <v>0</v>
      </c>
    </row>
    <row r="51" spans="2:8" x14ac:dyDescent="0.2">
      <c r="B51" s="9" t="s">
        <v>56</v>
      </c>
      <c r="C51" s="12">
        <v>24627700</v>
      </c>
      <c r="D51" s="13">
        <v>8677620.450000003</v>
      </c>
      <c r="E51" s="18">
        <f t="shared" si="3"/>
        <v>33305320.450000003</v>
      </c>
      <c r="F51" s="12">
        <v>33305320.449999999</v>
      </c>
      <c r="G51" s="12">
        <v>31054226.449999999</v>
      </c>
      <c r="H51" s="20">
        <f t="shared" si="4"/>
        <v>0</v>
      </c>
    </row>
    <row r="52" spans="2:8" x14ac:dyDescent="0.2">
      <c r="B52" s="9" t="s">
        <v>57</v>
      </c>
      <c r="C52" s="12">
        <v>2500000</v>
      </c>
      <c r="D52" s="13">
        <v>-2500000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58</v>
      </c>
      <c r="C53" s="12">
        <v>3992000</v>
      </c>
      <c r="D53" s="13">
        <v>36113661.760000005</v>
      </c>
      <c r="E53" s="18">
        <f t="shared" si="3"/>
        <v>40105661.760000005</v>
      </c>
      <c r="F53" s="12">
        <v>39442693.759999998</v>
      </c>
      <c r="G53" s="12">
        <v>36225385.789999999</v>
      </c>
      <c r="H53" s="20">
        <f t="shared" si="4"/>
        <v>662968.00000000745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241676.17</v>
      </c>
      <c r="D56" s="13">
        <v>3162161.71</v>
      </c>
      <c r="E56" s="18">
        <f t="shared" si="3"/>
        <v>3403837.88</v>
      </c>
      <c r="F56" s="12">
        <v>3403837.88</v>
      </c>
      <c r="G56" s="12">
        <v>3195037.88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1347748606.9499998</v>
      </c>
      <c r="D57" s="16">
        <f>SUM(D58:D60)</f>
        <v>-628201717.42000008</v>
      </c>
      <c r="E57" s="16">
        <f t="shared" si="3"/>
        <v>719546889.52999973</v>
      </c>
      <c r="F57" s="16">
        <f>SUM(F58:F60)</f>
        <v>649546654.89999998</v>
      </c>
      <c r="G57" s="16">
        <f>SUM(G58:G60)</f>
        <v>544821263.94000006</v>
      </c>
      <c r="H57" s="16">
        <f t="shared" si="4"/>
        <v>70000234.629999757</v>
      </c>
    </row>
    <row r="58" spans="2:8" x14ac:dyDescent="0.2">
      <c r="B58" s="9" t="s">
        <v>63</v>
      </c>
      <c r="C58" s="12">
        <v>850761993.66999996</v>
      </c>
      <c r="D58" s="13">
        <v>-133658582.93000007</v>
      </c>
      <c r="E58" s="18">
        <f t="shared" si="3"/>
        <v>717103410.73999989</v>
      </c>
      <c r="F58" s="12">
        <v>647103176.11000001</v>
      </c>
      <c r="G58" s="12">
        <v>544176459.09000003</v>
      </c>
      <c r="H58" s="20">
        <f t="shared" si="4"/>
        <v>70000234.629999876</v>
      </c>
    </row>
    <row r="59" spans="2:8" x14ac:dyDescent="0.2">
      <c r="B59" s="9" t="s">
        <v>64</v>
      </c>
      <c r="C59" s="12">
        <v>190000000.02000001</v>
      </c>
      <c r="D59" s="13">
        <v>-187556521.23000002</v>
      </c>
      <c r="E59" s="18">
        <f t="shared" si="3"/>
        <v>2443478.7899999917</v>
      </c>
      <c r="F59" s="12">
        <v>2443478.79</v>
      </c>
      <c r="G59" s="12">
        <v>644804.85</v>
      </c>
      <c r="H59" s="18">
        <f t="shared" si="4"/>
        <v>-8.3819031715393066E-9</v>
      </c>
    </row>
    <row r="60" spans="2:8" x14ac:dyDescent="0.2">
      <c r="B60" s="9" t="s">
        <v>65</v>
      </c>
      <c r="C60" s="12">
        <v>306986613.25999999</v>
      </c>
      <c r="D60" s="13">
        <v>-306986613.25999999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111135714.41</v>
      </c>
      <c r="D73" s="17">
        <f>SUM(D74:D80)</f>
        <v>-56158127.229999997</v>
      </c>
      <c r="E73" s="17">
        <f t="shared" si="3"/>
        <v>54977587.18</v>
      </c>
      <c r="F73" s="16">
        <f>SUM(F74:F80)</f>
        <v>54977587.18</v>
      </c>
      <c r="G73" s="17">
        <f>SUM(G74:G80)</f>
        <v>54977587.18</v>
      </c>
      <c r="H73" s="17">
        <f t="shared" ref="H73:H81" si="5">E73-F73</f>
        <v>0</v>
      </c>
    </row>
    <row r="74" spans="2:8" x14ac:dyDescent="0.2">
      <c r="B74" s="9" t="s">
        <v>79</v>
      </c>
      <c r="C74" s="12">
        <v>84499574.159999996</v>
      </c>
      <c r="D74" s="13">
        <v>-38101897.310000002</v>
      </c>
      <c r="E74" s="18">
        <f t="shared" si="3"/>
        <v>46397676.849999994</v>
      </c>
      <c r="F74" s="12">
        <v>46397676.850000001</v>
      </c>
      <c r="G74" s="13">
        <v>46397676.850000001</v>
      </c>
      <c r="H74" s="18">
        <f t="shared" si="5"/>
        <v>0</v>
      </c>
    </row>
    <row r="75" spans="2:8" x14ac:dyDescent="0.2">
      <c r="B75" s="9" t="s">
        <v>80</v>
      </c>
      <c r="C75" s="12">
        <v>25867290.77</v>
      </c>
      <c r="D75" s="13">
        <v>-17287380.439999998</v>
      </c>
      <c r="E75" s="18">
        <f t="shared" si="3"/>
        <v>8579910.3300000019</v>
      </c>
      <c r="F75" s="12">
        <v>8579910.3300000001</v>
      </c>
      <c r="G75" s="13">
        <v>8579910.3300000001</v>
      </c>
      <c r="H75" s="18">
        <f t="shared" si="5"/>
        <v>0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768849.48</v>
      </c>
      <c r="D77" s="13">
        <v>-768849.48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7111817772.6199999</v>
      </c>
      <c r="D81" s="22">
        <f>SUM(D73,D69,D61,D57,D47,D37,D27,D17,D9)</f>
        <v>-145261468.33999991</v>
      </c>
      <c r="E81" s="22">
        <f>C81+D81</f>
        <v>6966556304.2799997</v>
      </c>
      <c r="F81" s="22">
        <f>SUM(F73,F69,F61,F57,F47,F37,F17,F27,F9)</f>
        <v>6895802080.3899994</v>
      </c>
      <c r="G81" s="22">
        <f>SUM(G73,G69,G61,G57,G47,G37,G27,G17,G9)</f>
        <v>6467024308.9100008</v>
      </c>
      <c r="H81" s="22">
        <f t="shared" si="5"/>
        <v>70754223.890000343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2025-10-22T17:29:33Z</cp:lastPrinted>
  <dcterms:created xsi:type="dcterms:W3CDTF">2019-12-04T16:22:52Z</dcterms:created>
  <dcterms:modified xsi:type="dcterms:W3CDTF">2026-01-26T22:29:51Z</dcterms:modified>
</cp:coreProperties>
</file>